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B147" i="1"/>
  <c r="A147" i="1"/>
  <c r="L146" i="1"/>
  <c r="J146" i="1"/>
  <c r="I146" i="1"/>
  <c r="H146" i="1"/>
  <c r="G146" i="1"/>
  <c r="F146" i="1"/>
  <c r="B138" i="1"/>
  <c r="A138" i="1"/>
  <c r="L137" i="1"/>
  <c r="B128" i="1"/>
  <c r="A128" i="1"/>
  <c r="L127" i="1"/>
  <c r="J127" i="1"/>
  <c r="I127" i="1"/>
  <c r="H127" i="1"/>
  <c r="G127" i="1"/>
  <c r="F127" i="1"/>
  <c r="B119" i="1"/>
  <c r="A119" i="1"/>
  <c r="L118" i="1"/>
  <c r="B109" i="1"/>
  <c r="A109" i="1"/>
  <c r="L108" i="1"/>
  <c r="J108" i="1"/>
  <c r="I108" i="1"/>
  <c r="B100" i="1"/>
  <c r="A100" i="1"/>
  <c r="L99" i="1"/>
  <c r="B90" i="1"/>
  <c r="A90" i="1"/>
  <c r="L89" i="1"/>
  <c r="J89" i="1"/>
  <c r="I89" i="1"/>
  <c r="H89" i="1"/>
  <c r="G89" i="1"/>
  <c r="F89" i="1"/>
  <c r="B81" i="1"/>
  <c r="A81" i="1"/>
  <c r="L80" i="1"/>
  <c r="B71" i="1"/>
  <c r="A71" i="1"/>
  <c r="L70" i="1"/>
  <c r="J70" i="1"/>
  <c r="I70" i="1"/>
  <c r="H70" i="1"/>
  <c r="G70" i="1"/>
  <c r="F70" i="1"/>
  <c r="B62" i="1"/>
  <c r="A62" i="1"/>
  <c r="B52" i="1"/>
  <c r="A52" i="1"/>
  <c r="L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F195" i="1" l="1"/>
  <c r="J176" i="1"/>
  <c r="G176" i="1"/>
  <c r="J119" i="1"/>
  <c r="L195" i="1"/>
  <c r="J195" i="1"/>
  <c r="I195" i="1"/>
  <c r="H195" i="1"/>
  <c r="G195" i="1"/>
  <c r="L176" i="1"/>
  <c r="I176" i="1"/>
  <c r="H176" i="1"/>
  <c r="F176" i="1"/>
  <c r="L157" i="1"/>
  <c r="J157" i="1"/>
  <c r="I157" i="1"/>
  <c r="H157" i="1"/>
  <c r="G157" i="1"/>
  <c r="F157" i="1"/>
  <c r="L138" i="1"/>
  <c r="J138" i="1"/>
  <c r="I138" i="1"/>
  <c r="H138" i="1"/>
  <c r="G138" i="1"/>
  <c r="F138" i="1"/>
  <c r="F119" i="1"/>
  <c r="L119" i="1"/>
  <c r="I119" i="1"/>
  <c r="H119" i="1"/>
  <c r="G119" i="1"/>
  <c r="L100" i="1"/>
  <c r="L81" i="1"/>
  <c r="J81" i="1"/>
  <c r="I81" i="1"/>
  <c r="H81" i="1"/>
  <c r="G81" i="1"/>
  <c r="F81" i="1"/>
  <c r="L62" i="1"/>
  <c r="J62" i="1"/>
  <c r="I62" i="1"/>
  <c r="H62" i="1"/>
  <c r="G62" i="1"/>
  <c r="F62" i="1"/>
  <c r="L24" i="1"/>
  <c r="J24" i="1"/>
  <c r="I24" i="1"/>
  <c r="H24" i="1"/>
  <c r="G24" i="1"/>
  <c r="F24" i="1"/>
  <c r="J43" i="1"/>
  <c r="L43" i="1"/>
  <c r="I43" i="1"/>
  <c r="H43" i="1"/>
  <c r="G43" i="1"/>
  <c r="F43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<sst xmlns="http://schemas.openxmlformats.org/spreadsheetml/2006/main" count="220" uniqueCount="63">
  <si>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</si>
  <si>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</si>
  <si>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</si>
  <si>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</si>
  <si>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</si>
  <si>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</si>
  <si>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</si>
  <si>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</si>
  <si>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</si>
  <si>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</si>
  <si>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</si>
  <si>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</si>
  <si>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</si>
  <si>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</si>
  <si>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</si>
  <si>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</si>
  <si>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</si>
  <si>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</si>
  <si>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</si>
  <si>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</si>
  <si>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</si>
  <si>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</si>
  <si>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</si>
  <si>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</si>
  <si>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</si>
  <si>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</si>
  <si>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</si>
  <si>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</si>
  <si>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</si>
  <si>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</si>
  <si>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</si>
  <si>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</si>
  <si>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</si>
  <si>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</si>
  <si>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</si>
  <si>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</si>
  <si>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</si>
  <si>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</si>
  <si>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</si>
  <si>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"Кожаевская ООШ"</t>
  </si>
  <si>
    <t>Директор школы</t>
  </si>
  <si>
    <t>Щукина А.А.</t>
  </si>
  <si>
    <t>Фрукт сезонный</t>
  </si>
  <si>
    <t>Чай с лимоном и сахаром</t>
  </si>
  <si>
    <t>Хлеб из муки пшеничной</t>
  </si>
  <si>
    <t>Чай с сахаром</t>
  </si>
  <si>
    <t>Какао с молоком</t>
  </si>
  <si>
    <t>Каша овсяная</t>
  </si>
  <si>
    <t>Кофейный напиток злаковый на молоке</t>
  </si>
  <si>
    <t>Запеканка из творога с молоком сгущенным</t>
  </si>
  <si>
    <t>Кондитерское изделие</t>
  </si>
  <si>
    <t>Каша пшенная</t>
  </si>
  <si>
    <t>Кофейный напиток с молоком</t>
  </si>
  <si>
    <t>Гречка отварная  с фрикадельками по-Калининградски</t>
  </si>
  <si>
    <t>Какао напиток на молоке</t>
  </si>
  <si>
    <t>Омлет с зеленым горошком</t>
  </si>
  <si>
    <t xml:space="preserve">Вермишель молочная </t>
  </si>
  <si>
    <t>Выпечка</t>
  </si>
  <si>
    <t>Макароны с сыром с кукурузой консервированной</t>
  </si>
  <si>
    <t>Каша гречневая рассыпчатая с биточками куриными с соусом томатным с зелёным горошком</t>
  </si>
  <si>
    <t>Макароны отварные с маслом с биточком сочным</t>
  </si>
  <si>
    <t>Чай с  сахаром</t>
  </si>
  <si>
    <t>Блины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</si>
</sst>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N142" sqref="N142"/>
    </sheetView>
  </sheetViews>
  <sheetFormatPr defaultColWidth="8.886718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 x14ac:dyDescent="0.3">
      <c r="A1" s="1" t="s">
        <v>7</v>
      </c>
      <c r="C1" s="58" t="s">
        <v>39</v>
      </c>
      <c r="D1" s="59"/>
      <c r="E1" s="59"/>
      <c r="F1" s="12" t="s">
        <v>16</v>
      </c>
      <c r="G1" s="2" t="s">
        <v>17</v>
      </c>
      <c r="H1" s="60" t="s">
        <v>40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41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12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200</v>
      </c>
      <c r="G6" s="40">
        <v>15.97</v>
      </c>
      <c r="H6" s="40">
        <v>14.17</v>
      </c>
      <c r="I6" s="40">
        <v>23.38</v>
      </c>
      <c r="J6" s="40">
        <v>238.96</v>
      </c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0.27</v>
      </c>
      <c r="H8" s="43">
        <v>0.05</v>
      </c>
      <c r="I8" s="43">
        <v>5.75</v>
      </c>
      <c r="J8" s="43">
        <v>22.5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3.08</v>
      </c>
      <c r="H9" s="43">
        <v>0.96</v>
      </c>
      <c r="I9" s="43">
        <v>28</v>
      </c>
      <c r="J9" s="43">
        <v>113.6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57</v>
      </c>
      <c r="F11" s="43">
        <v>60</v>
      </c>
      <c r="G11" s="43">
        <v>4.62</v>
      </c>
      <c r="H11" s="43">
        <v>1.74</v>
      </c>
      <c r="I11" s="43">
        <v>40.799999999999997</v>
      </c>
      <c r="J11" s="43">
        <v>180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23.94</v>
      </c>
      <c r="H13" s="19">
        <f t="shared" si="0"/>
        <v>16.919999999999998</v>
      </c>
      <c r="I13" s="19">
        <f t="shared" si="0"/>
        <v>97.929999999999993</v>
      </c>
      <c r="J13" s="19">
        <f t="shared" si="0"/>
        <v>555.06000000000006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/>
      <c r="F15" s="43"/>
      <c r="G15" s="43"/>
      <c r="H15" s="43"/>
      <c r="I15" s="43"/>
      <c r="J15" s="43"/>
      <c r="K15" s="44"/>
      <c r="L15" s="52"/>
    </row>
    <row r="16" spans="1:12" ht="14.4" x14ac:dyDescent="0.3">
      <c r="A16" s="23"/>
      <c r="B16" s="15"/>
      <c r="C16" s="11"/>
      <c r="D16" s="7" t="s">
        <v>28</v>
      </c>
      <c r="E16" s="51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51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51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51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51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/>
      <c r="G23" s="19"/>
      <c r="H23" s="19"/>
      <c r="I23" s="19"/>
      <c r="J23" s="19"/>
      <c r="K23" s="25"/>
      <c r="L23" s="19"/>
    </row>
    <row r="24" spans="1:12" ht="14.4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2">G13+G23</f>
        <v>23.94</v>
      </c>
      <c r="H24" s="32">
        <f t="shared" si="2"/>
        <v>16.919999999999998</v>
      </c>
      <c r="I24" s="32">
        <f t="shared" si="2"/>
        <v>97.929999999999993</v>
      </c>
      <c r="J24" s="32">
        <f t="shared" si="2"/>
        <v>555.06000000000006</v>
      </c>
      <c r="K24" s="32"/>
      <c r="L24" s="32">
        <f t="shared" ref="L24" si="3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240</v>
      </c>
      <c r="G25" s="40">
        <v>17.59</v>
      </c>
      <c r="H25" s="40">
        <v>15.13</v>
      </c>
      <c r="I25" s="40">
        <v>38.04</v>
      </c>
      <c r="J25" s="40">
        <v>323.77999999999997</v>
      </c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2.71</v>
      </c>
      <c r="H27" s="43">
        <v>2.85</v>
      </c>
      <c r="I27" s="43">
        <v>11.74</v>
      </c>
      <c r="J27" s="43">
        <v>86.63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4.62</v>
      </c>
      <c r="H28" s="43">
        <v>1.44</v>
      </c>
      <c r="I28" s="43">
        <v>42</v>
      </c>
      <c r="J28" s="43">
        <v>170.4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24.92</v>
      </c>
      <c r="H32" s="19">
        <f t="shared" ref="H32" si="5">SUM(H25:H31)</f>
        <v>19.420000000000002</v>
      </c>
      <c r="I32" s="19">
        <f t="shared" ref="I32" si="6">SUM(I25:I31)</f>
        <v>91.78</v>
      </c>
      <c r="J32" s="19">
        <f t="shared" ref="J32:L32" si="7">SUM(J25:J31)</f>
        <v>580.80999999999995</v>
      </c>
      <c r="K32" s="25"/>
      <c r="L32" s="19">
        <f t="shared" si="7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51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51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51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51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51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51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51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51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2">G32+G42</f>
        <v>24.92</v>
      </c>
      <c r="H43" s="32">
        <f t="shared" ref="H43" si="13">H32+H42</f>
        <v>19.420000000000002</v>
      </c>
      <c r="I43" s="32">
        <f t="shared" ref="I43" si="14">I32+I42</f>
        <v>91.78</v>
      </c>
      <c r="J43" s="32">
        <f t="shared" ref="J43:L43" si="15">J32+J42</f>
        <v>580.80999999999995</v>
      </c>
      <c r="K43" s="32"/>
      <c r="L43" s="32">
        <f t="shared" si="15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55</v>
      </c>
      <c r="F44" s="40">
        <v>260</v>
      </c>
      <c r="G44" s="40">
        <v>23.11</v>
      </c>
      <c r="H44" s="40">
        <v>14.03</v>
      </c>
      <c r="I44" s="40">
        <v>81.96</v>
      </c>
      <c r="J44" s="40">
        <v>362.59</v>
      </c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0.22</v>
      </c>
      <c r="H46" s="43">
        <v>0.05</v>
      </c>
      <c r="I46" s="43">
        <v>5.57</v>
      </c>
      <c r="J46" s="43">
        <v>20.95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3.08</v>
      </c>
      <c r="H47" s="43">
        <v>0.96</v>
      </c>
      <c r="I47" s="43">
        <v>28</v>
      </c>
      <c r="J47" s="43">
        <v>113.6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v>500</v>
      </c>
      <c r="G51" s="19">
        <v>26.41</v>
      </c>
      <c r="H51" s="19">
        <v>15.04</v>
      </c>
      <c r="I51" s="19">
        <v>115.53</v>
      </c>
      <c r="J51" s="19">
        <v>497.14</v>
      </c>
      <c r="K51" s="25"/>
      <c r="L51" s="19">
        <f t="shared" ref="L51" si="16"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17">G51+G61</f>
        <v>26.41</v>
      </c>
      <c r="H62" s="32">
        <f t="shared" ref="H62" si="18">H51+H61</f>
        <v>15.04</v>
      </c>
      <c r="I62" s="32">
        <f t="shared" ref="I62" si="19">I51+I61</f>
        <v>115.53</v>
      </c>
      <c r="J62" s="32">
        <f t="shared" ref="J62:L62" si="20">J51+J61</f>
        <v>497.14</v>
      </c>
      <c r="K62" s="32"/>
      <c r="L62" s="32">
        <f t="shared" si="20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200</v>
      </c>
      <c r="G63" s="40">
        <v>4.7</v>
      </c>
      <c r="H63" s="40">
        <v>8.9</v>
      </c>
      <c r="I63" s="40">
        <v>17.63</v>
      </c>
      <c r="J63" s="40">
        <v>270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3.69</v>
      </c>
      <c r="H65" s="43">
        <v>3.76</v>
      </c>
      <c r="I65" s="43">
        <v>13.99</v>
      </c>
      <c r="J65" s="43">
        <v>109.91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3.08</v>
      </c>
      <c r="H66" s="43">
        <v>0.96</v>
      </c>
      <c r="I66" s="43">
        <v>28</v>
      </c>
      <c r="J66" s="43">
        <v>113.6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42</v>
      </c>
      <c r="F67" s="43">
        <v>100</v>
      </c>
      <c r="G67" s="43">
        <v>0.4</v>
      </c>
      <c r="H67" s="43"/>
      <c r="I67" s="43">
        <v>10</v>
      </c>
      <c r="J67" s="43">
        <v>26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1">SUM(G63:G69)</f>
        <v>11.870000000000001</v>
      </c>
      <c r="H70" s="19">
        <f t="shared" ref="H70" si="22">SUM(H63:H69)</f>
        <v>13.620000000000001</v>
      </c>
      <c r="I70" s="19">
        <f t="shared" ref="I70" si="23">SUM(I63:I69)</f>
        <v>69.62</v>
      </c>
      <c r="J70" s="19">
        <f t="shared" ref="J70:L70" si="24">SUM(J63:J69)</f>
        <v>519.51</v>
      </c>
      <c r="K70" s="25"/>
      <c r="L70" s="19">
        <f t="shared" si="24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/>
      <c r="G80" s="19"/>
      <c r="H80" s="19"/>
      <c r="I80" s="19"/>
      <c r="J80" s="19"/>
      <c r="K80" s="25"/>
      <c r="L80" s="19">
        <f t="shared" ref="L80" si="25"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540</v>
      </c>
      <c r="G81" s="32">
        <f t="shared" ref="G81" si="26">G70+G80</f>
        <v>11.870000000000001</v>
      </c>
      <c r="H81" s="32">
        <f t="shared" ref="H81" si="27">H70+H80</f>
        <v>13.620000000000001</v>
      </c>
      <c r="I81" s="32">
        <f t="shared" ref="I81" si="28">I70+I80</f>
        <v>69.62</v>
      </c>
      <c r="J81" s="32">
        <f t="shared" ref="J81:L81" si="29">J70+J80</f>
        <v>519.51</v>
      </c>
      <c r="K81" s="32"/>
      <c r="L81" s="32">
        <f t="shared" si="29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170</v>
      </c>
      <c r="G82" s="40">
        <v>16.43</v>
      </c>
      <c r="H82" s="40">
        <v>14.46</v>
      </c>
      <c r="I82" s="40">
        <v>82.93</v>
      </c>
      <c r="J82" s="40">
        <v>379.44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0.27</v>
      </c>
      <c r="H84" s="43">
        <v>0.05</v>
      </c>
      <c r="I84" s="43">
        <v>5.75</v>
      </c>
      <c r="J84" s="43">
        <v>22.5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2.31</v>
      </c>
      <c r="H85" s="43">
        <v>0.72</v>
      </c>
      <c r="I85" s="43">
        <v>21</v>
      </c>
      <c r="J85" s="43">
        <v>85.2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42</v>
      </c>
      <c r="F86" s="43">
        <v>100</v>
      </c>
      <c r="G86" s="43">
        <v>0.4</v>
      </c>
      <c r="H86" s="43"/>
      <c r="I86" s="43">
        <v>10</v>
      </c>
      <c r="J86" s="43">
        <v>26</v>
      </c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30">SUM(G82:G88)</f>
        <v>19.409999999999997</v>
      </c>
      <c r="H89" s="19">
        <f t="shared" ref="H89" si="31">SUM(H82:H88)</f>
        <v>15.230000000000002</v>
      </c>
      <c r="I89" s="19">
        <f t="shared" ref="I89" si="32">SUM(I82:I88)</f>
        <v>119.68</v>
      </c>
      <c r="J89" s="19">
        <f t="shared" ref="J89:L89" si="33">SUM(J82:J88)</f>
        <v>513.14</v>
      </c>
      <c r="K89" s="25"/>
      <c r="L89" s="19">
        <f t="shared" si="33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/>
      <c r="G99" s="19"/>
      <c r="H99" s="19"/>
      <c r="I99" s="19"/>
      <c r="J99" s="19"/>
      <c r="K99" s="25"/>
      <c r="L99" s="19">
        <f t="shared" ref="L99" si="34">SUM(L90:L98)</f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v>510</v>
      </c>
      <c r="G100" s="32">
        <v>23.4</v>
      </c>
      <c r="H100" s="32">
        <v>11.4</v>
      </c>
      <c r="I100" s="32">
        <v>72.62</v>
      </c>
      <c r="J100" s="32">
        <v>585.9</v>
      </c>
      <c r="K100" s="32"/>
      <c r="L100" s="32">
        <f t="shared" ref="L100" si="35">L89+L99</f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260</v>
      </c>
      <c r="G101" s="40">
        <v>11.02</v>
      </c>
      <c r="H101" s="40">
        <v>13.5</v>
      </c>
      <c r="I101" s="40">
        <v>59.73</v>
      </c>
      <c r="J101" s="40">
        <v>393.52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3.42</v>
      </c>
      <c r="H103" s="43">
        <v>3.5</v>
      </c>
      <c r="I103" s="43">
        <v>11.54</v>
      </c>
      <c r="J103" s="43">
        <v>91.3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3.08</v>
      </c>
      <c r="H104" s="43">
        <v>0.96</v>
      </c>
      <c r="I104" s="43">
        <v>28</v>
      </c>
      <c r="J104" s="43">
        <v>113.6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v>510</v>
      </c>
      <c r="G108" s="19">
        <v>24.66</v>
      </c>
      <c r="H108" s="19">
        <v>18</v>
      </c>
      <c r="I108" s="19">
        <f t="shared" ref="I108:J108" si="36">SUM(I101:I107)</f>
        <v>99.27</v>
      </c>
      <c r="J108" s="19">
        <f t="shared" si="36"/>
        <v>598.41999999999996</v>
      </c>
      <c r="K108" s="25"/>
      <c r="L108" s="19">
        <f t="shared" ref="L108" si="37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>
        <f t="shared" ref="L118" si="38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510</v>
      </c>
      <c r="G119" s="32">
        <f t="shared" ref="G119" si="39">G108+G118</f>
        <v>24.66</v>
      </c>
      <c r="H119" s="32">
        <f t="shared" ref="H119" si="40">H108+H118</f>
        <v>18</v>
      </c>
      <c r="I119" s="32">
        <f t="shared" ref="I119" si="41">I108+I118</f>
        <v>99.27</v>
      </c>
      <c r="J119" s="32">
        <f t="shared" ref="J119:L119" si="42">J108+J118</f>
        <v>598.41999999999996</v>
      </c>
      <c r="K119" s="32"/>
      <c r="L119" s="32">
        <f t="shared" si="42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49</v>
      </c>
      <c r="F120" s="40">
        <v>200</v>
      </c>
      <c r="G120" s="40">
        <v>9.75</v>
      </c>
      <c r="H120" s="40">
        <v>13.18</v>
      </c>
      <c r="I120" s="40">
        <v>15.29</v>
      </c>
      <c r="J120" s="40">
        <v>210.11</v>
      </c>
      <c r="K120" s="41"/>
      <c r="L120" s="40"/>
    </row>
    <row r="121" spans="1:12" ht="14.4" x14ac:dyDescent="0.3">
      <c r="A121" s="14"/>
      <c r="B121" s="15"/>
      <c r="C121" s="11"/>
      <c r="D121" s="6"/>
      <c r="E121" s="42" t="s">
        <v>50</v>
      </c>
      <c r="F121" s="43">
        <v>40</v>
      </c>
      <c r="G121" s="43">
        <v>3.08</v>
      </c>
      <c r="H121" s="43">
        <v>1.1599999999999999</v>
      </c>
      <c r="I121" s="43">
        <v>27.2</v>
      </c>
      <c r="J121" s="43">
        <v>120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54</v>
      </c>
      <c r="F122" s="43">
        <v>200</v>
      </c>
      <c r="G122" s="43">
        <v>2.71</v>
      </c>
      <c r="H122" s="43">
        <v>2.85</v>
      </c>
      <c r="I122" s="43">
        <v>11.74</v>
      </c>
      <c r="J122" s="43">
        <v>86.63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60</v>
      </c>
      <c r="G123" s="43">
        <v>4.62</v>
      </c>
      <c r="H123" s="43">
        <v>1.44</v>
      </c>
      <c r="I123" s="43">
        <v>42</v>
      </c>
      <c r="J123" s="43">
        <v>170.4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43">SUM(G120:G126)</f>
        <v>20.16</v>
      </c>
      <c r="H127" s="19">
        <f t="shared" si="43"/>
        <v>18.630000000000003</v>
      </c>
      <c r="I127" s="19">
        <f t="shared" si="43"/>
        <v>96.22999999999999</v>
      </c>
      <c r="J127" s="19">
        <f t="shared" si="43"/>
        <v>587.14</v>
      </c>
      <c r="K127" s="25"/>
      <c r="L127" s="19">
        <f t="shared" ref="L127" si="44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53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54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53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54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54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54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54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54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>
        <f t="shared" ref="L137" si="4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46">G127+G137</f>
        <v>20.16</v>
      </c>
      <c r="H138" s="32">
        <f t="shared" ref="H138" si="47">H127+H137</f>
        <v>18.630000000000003</v>
      </c>
      <c r="I138" s="32">
        <f t="shared" ref="I138" si="48">I127+I137</f>
        <v>96.22999999999999</v>
      </c>
      <c r="J138" s="32">
        <f t="shared" ref="J138:L138" si="49">J127+J137</f>
        <v>587.14</v>
      </c>
      <c r="K138" s="32"/>
      <c r="L138" s="32">
        <f t="shared" si="4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4.4800000000000004</v>
      </c>
      <c r="H139" s="40">
        <v>5.12</v>
      </c>
      <c r="I139" s="40">
        <v>10.4</v>
      </c>
      <c r="J139" s="40">
        <v>332.2</v>
      </c>
      <c r="K139" s="41"/>
      <c r="L139" s="40"/>
    </row>
    <row r="140" spans="1:12" ht="14.4" x14ac:dyDescent="0.3">
      <c r="A140" s="23"/>
      <c r="B140" s="15"/>
      <c r="C140" s="11"/>
      <c r="D140" s="6"/>
      <c r="E140" s="42" t="s">
        <v>50</v>
      </c>
      <c r="F140" s="43">
        <v>40</v>
      </c>
      <c r="G140" s="43">
        <v>3.08</v>
      </c>
      <c r="H140" s="43">
        <v>1.1599999999999999</v>
      </c>
      <c r="I140" s="43">
        <v>27.2</v>
      </c>
      <c r="J140" s="43">
        <v>98</v>
      </c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0.27</v>
      </c>
      <c r="H141" s="43">
        <v>0.05</v>
      </c>
      <c r="I141" s="43">
        <v>5.75</v>
      </c>
      <c r="J141" s="43">
        <v>22.5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60</v>
      </c>
      <c r="G142" s="43">
        <v>4.62</v>
      </c>
      <c r="H142" s="43">
        <v>1.44</v>
      </c>
      <c r="I142" s="43">
        <v>42</v>
      </c>
      <c r="J142" s="43">
        <v>170.4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50">SUM(G139:G145)</f>
        <v>12.45</v>
      </c>
      <c r="H146" s="19">
        <f t="shared" si="50"/>
        <v>7.77</v>
      </c>
      <c r="I146" s="19">
        <f t="shared" si="50"/>
        <v>85.35</v>
      </c>
      <c r="J146" s="19">
        <f t="shared" si="50"/>
        <v>623.1</v>
      </c>
      <c r="K146" s="25"/>
      <c r="L146" s="19">
        <f t="shared" ref="L146" si="5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/>
      <c r="G156" s="19"/>
      <c r="H156" s="19"/>
      <c r="I156" s="19"/>
      <c r="J156" s="19"/>
      <c r="K156" s="25"/>
      <c r="L156" s="19">
        <f t="shared" ref="L156" si="52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53">G146+G156</f>
        <v>12.45</v>
      </c>
      <c r="H157" s="32">
        <f t="shared" ref="H157" si="54">H146+H156</f>
        <v>7.77</v>
      </c>
      <c r="I157" s="32">
        <f t="shared" ref="I157" si="55">I146+I156</f>
        <v>85.35</v>
      </c>
      <c r="J157" s="32">
        <f t="shared" ref="J157:L157" si="56">J146+J156</f>
        <v>623.1</v>
      </c>
      <c r="K157" s="32"/>
      <c r="L157" s="32">
        <f t="shared" si="56"/>
        <v>0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59</v>
      </c>
      <c r="F158" s="40">
        <v>300</v>
      </c>
      <c r="G158" s="40">
        <v>20.89</v>
      </c>
      <c r="H158" s="40">
        <v>4.87</v>
      </c>
      <c r="I158" s="40">
        <v>88.73</v>
      </c>
      <c r="J158" s="40">
        <v>376.86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3.42</v>
      </c>
      <c r="H160" s="43">
        <v>3.5</v>
      </c>
      <c r="I160" s="43">
        <v>12.33</v>
      </c>
      <c r="J160" s="43">
        <v>94.25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3.08</v>
      </c>
      <c r="H161" s="43">
        <v>0.96</v>
      </c>
      <c r="I161" s="43">
        <v>28</v>
      </c>
      <c r="J161" s="43">
        <v>113.6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57">SUM(G158:G164)</f>
        <v>27.39</v>
      </c>
      <c r="H165" s="19">
        <f t="shared" si="57"/>
        <v>9.3300000000000018</v>
      </c>
      <c r="I165" s="19">
        <f t="shared" si="57"/>
        <v>129.06</v>
      </c>
      <c r="J165" s="19">
        <f t="shared" si="57"/>
        <v>584.71</v>
      </c>
      <c r="K165" s="25"/>
      <c r="L165" s="19">
        <f t="shared" ref="L165" si="5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54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54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54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54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54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54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54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54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59">SUM(G166:G174)</f>
        <v>0</v>
      </c>
      <c r="H175" s="19">
        <f t="shared" si="59"/>
        <v>0</v>
      </c>
      <c r="I175" s="19">
        <f t="shared" si="59"/>
        <v>0</v>
      </c>
      <c r="J175" s="19">
        <f t="shared" si="59"/>
        <v>0</v>
      </c>
      <c r="K175" s="25"/>
      <c r="L175" s="19">
        <f t="shared" ref="L175" si="60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540</v>
      </c>
      <c r="G176" s="32">
        <f t="shared" ref="G176" si="61">G165+G175</f>
        <v>27.39</v>
      </c>
      <c r="H176" s="32">
        <f t="shared" ref="H176" si="62">H165+H175</f>
        <v>9.3300000000000018</v>
      </c>
      <c r="I176" s="32">
        <f t="shared" ref="I176" si="63">I165+I175</f>
        <v>129.06</v>
      </c>
      <c r="J176" s="32">
        <f t="shared" ref="J176:L176" si="64">J165+J175</f>
        <v>584.71</v>
      </c>
      <c r="K176" s="32"/>
      <c r="L176" s="32">
        <f t="shared" si="6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245</v>
      </c>
      <c r="G177" s="40">
        <v>24.6</v>
      </c>
      <c r="H177" s="40">
        <v>36.08</v>
      </c>
      <c r="I177" s="40">
        <v>51.86</v>
      </c>
      <c r="J177" s="40">
        <v>467.01</v>
      </c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0.22</v>
      </c>
      <c r="H179" s="43">
        <v>0.05</v>
      </c>
      <c r="I179" s="43">
        <v>5.57</v>
      </c>
      <c r="J179" s="43">
        <v>20.95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20</v>
      </c>
      <c r="G180" s="43">
        <v>1.54</v>
      </c>
      <c r="H180" s="43">
        <v>0.48</v>
      </c>
      <c r="I180" s="43">
        <v>14</v>
      </c>
      <c r="J180" s="43">
        <v>56.8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42</v>
      </c>
      <c r="F181" s="43">
        <v>100</v>
      </c>
      <c r="G181" s="43">
        <v>0.4</v>
      </c>
      <c r="H181" s="43"/>
      <c r="I181" s="43">
        <v>10</v>
      </c>
      <c r="J181" s="43">
        <v>26</v>
      </c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65">SUM(G177:G183)</f>
        <v>26.759999999999998</v>
      </c>
      <c r="H184" s="19">
        <f t="shared" si="65"/>
        <v>36.609999999999992</v>
      </c>
      <c r="I184" s="19">
        <f t="shared" si="65"/>
        <v>81.430000000000007</v>
      </c>
      <c r="J184" s="19">
        <f t="shared" si="65"/>
        <v>570.76</v>
      </c>
      <c r="K184" s="25"/>
      <c r="L184" s="19">
        <f t="shared" ref="L184" si="6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67">SUM(G185:G193)</f>
        <v>0</v>
      </c>
      <c r="H194" s="19">
        <f t="shared" si="67"/>
        <v>0</v>
      </c>
      <c r="I194" s="19">
        <f t="shared" si="67"/>
        <v>0</v>
      </c>
      <c r="J194" s="19">
        <f t="shared" si="67"/>
        <v>0</v>
      </c>
      <c r="K194" s="25"/>
      <c r="L194" s="19">
        <f t="shared" ref="L194" si="68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565</v>
      </c>
      <c r="G195" s="32">
        <f t="shared" ref="G195" si="69">G184+G194</f>
        <v>26.759999999999998</v>
      </c>
      <c r="H195" s="32">
        <f t="shared" ref="H195" si="70">H184+H194</f>
        <v>36.609999999999992</v>
      </c>
      <c r="I195" s="32">
        <f t="shared" ref="I195" si="71">I184+I194</f>
        <v>81.430000000000007</v>
      </c>
      <c r="J195" s="32">
        <f t="shared" ref="J195:L195" si="72">J184+J194</f>
        <v>570.76</v>
      </c>
      <c r="K195" s="32"/>
      <c r="L195" s="32">
        <f t="shared" si="72"/>
        <v>0</v>
      </c>
    </row>
    <row r="196" spans="1:12" ht="12.75" customHeight="1" thickBot="1" x14ac:dyDescent="0.3">
      <c r="A196" s="27"/>
      <c r="B196" s="28"/>
      <c r="C196" s="55" t="s">
        <v>5</v>
      </c>
      <c r="D196" s="56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516.5</v>
      </c>
      <c r="G196" s="34">
        <f t="shared" ref="G196:J196" si="73">(G24+G43+G62+G81+G100+G119+G138+G157+G176+G195)/(IF(G24=0,0,1)+IF(G43=0,0,1)+IF(G62=0,0,1)+IF(G81=0,0,1)+IF(G100=0,0,1)+IF(G119=0,0,1)+IF(G138=0,0,1)+IF(G157=0,0,1)+IF(G176=0,0,1)+IF(G195=0,0,1))</f>
        <v>22.195999999999998</v>
      </c>
      <c r="H196" s="34">
        <f t="shared" si="73"/>
        <v>16.673999999999999</v>
      </c>
      <c r="I196" s="34">
        <f t="shared" si="73"/>
        <v>93.882000000000019</v>
      </c>
      <c r="J196" s="34">
        <f t="shared" si="73"/>
        <v>570.255</v>
      </c>
      <c r="K196" s="34"/>
      <c r="L196" s="34" t="e">
        <f t="shared" ref="L196" si="74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96:E196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2024-04-25T10:26:47Z</cp:lastPrinted>
  <dcterms:created xsi:type="dcterms:W3CDTF">2022-05-16T14:23:56Z</dcterms:created>
  <dcterms:modified xsi:type="dcterms:W3CDTF">2024-12-25T08:08:46Z</dcterms:modified>
</cp:coreProperties>
</file>